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80" windowWidth="20120" windowHeight="800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T18" i="1" l="1"/>
  <c r="M18" i="1"/>
  <c r="F18" i="1"/>
  <c r="T17" i="1" l="1"/>
  <c r="M17" i="1"/>
  <c r="F17" i="1"/>
  <c r="T4" i="1" l="1"/>
  <c r="T5" i="1" s="1"/>
  <c r="T6" i="1" s="1"/>
  <c r="T7" i="1" s="1"/>
  <c r="T8" i="1" s="1"/>
  <c r="T9" i="1" s="1"/>
  <c r="T10" i="1" s="1"/>
  <c r="T11" i="1" s="1"/>
  <c r="T12" i="1" s="1"/>
  <c r="T13" i="1" s="1"/>
  <c r="T14" i="1" s="1"/>
  <c r="T15" i="1" s="1"/>
  <c r="T16" i="1" s="1"/>
  <c r="M4" i="1"/>
  <c r="M5" i="1" s="1"/>
  <c r="M6" i="1" s="1"/>
  <c r="M7" i="1" s="1"/>
  <c r="M8" i="1" s="1"/>
  <c r="M9" i="1" s="1"/>
  <c r="M10" i="1" s="1"/>
  <c r="M11" i="1" s="1"/>
  <c r="M12" i="1" s="1"/>
  <c r="M13" i="1" s="1"/>
  <c r="M14" i="1" s="1"/>
  <c r="M15" i="1" s="1"/>
  <c r="M16" i="1" s="1"/>
  <c r="F4" i="1"/>
  <c r="F5" i="1" s="1"/>
  <c r="F6" i="1" s="1"/>
  <c r="F7" i="1" s="1"/>
  <c r="F8" i="1" s="1"/>
  <c r="F9" i="1" s="1"/>
  <c r="F10" i="1" s="1"/>
  <c r="F11" i="1" s="1"/>
  <c r="F12" i="1" s="1"/>
  <c r="F13" i="1" s="1"/>
  <c r="F14" i="1" s="1"/>
  <c r="F15" i="1" s="1"/>
  <c r="F16" i="1" s="1"/>
</calcChain>
</file>

<file path=xl/sharedStrings.xml><?xml version="1.0" encoding="utf-8"?>
<sst xmlns="http://schemas.openxmlformats.org/spreadsheetml/2006/main" count="57" uniqueCount="25">
  <si>
    <t>Starting with $100,000</t>
  </si>
  <si>
    <t>present: 100000</t>
  </si>
  <si>
    <t xml:space="preserve">          Year End Returns</t>
  </si>
  <si>
    <t>End of Year Compounded Rate of Return</t>
  </si>
  <si>
    <t>ETF: DIA</t>
  </si>
  <si>
    <t>Years</t>
  </si>
  <si>
    <t>Our Returns (%)</t>
  </si>
  <si>
    <t>Buy &amp; Hold (%)</t>
  </si>
  <si>
    <t>Using this link: http://www.moneychimp.com/calculator/discount_rate_calculator.htm</t>
  </si>
  <si>
    <t>Our Returns Compounded</t>
  </si>
  <si>
    <t>B&amp;H Returns Compounded</t>
  </si>
  <si>
    <t>ETF: SPY</t>
  </si>
  <si>
    <t>ETF: QQQ</t>
  </si>
  <si>
    <t>Our Returns</t>
  </si>
  <si>
    <t>B&amp;H</t>
  </si>
  <si>
    <t>years: 15</t>
  </si>
  <si>
    <t>future: 568689</t>
  </si>
  <si>
    <t>future: 290311</t>
  </si>
  <si>
    <t>future: 520927</t>
  </si>
  <si>
    <t>future: 295679</t>
  </si>
  <si>
    <t>Compounded Annual Growth Rate: 12.3%</t>
  </si>
  <si>
    <t>Compounded Annual Growth Rate: 11.6%</t>
  </si>
  <si>
    <t>future: 1442690</t>
  </si>
  <si>
    <t>future: 611048</t>
  </si>
  <si>
    <t>Compounded Annual Growth Rate: 19.5%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</si>
</sst>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1" fontId="0" fillId="0" borderId="0" xfId="0" applyNumberFormat="1"/>
    <xf numFmtId="0" fontId="0" fillId="0" borderId="0" xfId="0"/>
    <xf numFmtId="0" fontId="1" fillId="0" borderId="0" xfId="0" applyFont="1"/>
    <xf numFmtId="0" fontId="0" fillId="0" borderId="0" xfId="0"/>
    <xf numFmtId="0" fontId="0" fillId="0" borderId="0" xfId="0"/>
    <xf numFmtId="0" fontId="1" fillId="0" borderId="0" xfId="0" applyFon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 baseline="0"/>
              <a:t>DIA - </a:t>
            </a:r>
            <a:r>
              <a:rPr lang="en-US" sz="1200" baseline="0"/>
              <a:t>Compounded Annual Growth Rate (CAGR)</a:t>
            </a:r>
          </a:p>
          <a:p>
            <a:pPr>
              <a:defRPr/>
            </a:pPr>
            <a:r>
              <a:rPr lang="en-US" sz="1200" baseline="0"/>
              <a:t>Starting with $100,000</a:t>
            </a:r>
          </a:p>
        </c:rich>
      </c:tx>
      <c:layout>
        <c:manualLayout>
          <c:xMode val="edge"/>
          <c:yMode val="edge"/>
          <c:x val="0.17795144356955384"/>
          <c:y val="9.2592592592592587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7034973753280841"/>
          <c:y val="0.17056733650145009"/>
          <c:w val="0.79909470691163609"/>
          <c:h val="0.58634848802492612"/>
        </c:manualLayout>
      </c:layout>
      <c:lineChart>
        <c:grouping val="standard"/>
        <c:varyColors val="0"/>
        <c:ser>
          <c:idx val="4"/>
          <c:order val="0"/>
          <c:tx>
            <c:v>Our Trading Returns Compounded</c:v>
          </c:tx>
          <c:spPr>
            <a:ln>
              <a:solidFill>
                <a:srgbClr val="92D050"/>
              </a:solidFill>
            </a:ln>
          </c:spPr>
          <c:marker>
            <c:symbol val="none"/>
          </c:marker>
          <c:val>
            <c:numRef>
              <c:f>Sheet1!$E$4:$E$17</c:f>
              <c:numCache>
                <c:formatCode>0</c:formatCode>
                <c:ptCount val="14"/>
                <c:pt idx="0">
                  <c:v>117301</c:v>
                </c:pt>
                <c:pt idx="1">
                  <c:v>128639</c:v>
                </c:pt>
                <c:pt idx="2">
                  <c:v>146354</c:v>
                </c:pt>
                <c:pt idx="3">
                  <c:v>170027</c:v>
                </c:pt>
                <c:pt idx="4">
                  <c:v>191678</c:v>
                </c:pt>
                <c:pt idx="5">
                  <c:v>234632</c:v>
                </c:pt>
                <c:pt idx="6">
                  <c:v>277291</c:v>
                </c:pt>
                <c:pt idx="7">
                  <c:v>302054</c:v>
                </c:pt>
                <c:pt idx="8">
                  <c:v>344236</c:v>
                </c:pt>
                <c:pt idx="9">
                  <c:v>373662</c:v>
                </c:pt>
                <c:pt idx="10">
                  <c:v>515076</c:v>
                </c:pt>
                <c:pt idx="11">
                  <c:v>584704</c:v>
                </c:pt>
                <c:pt idx="12">
                  <c:v>694481</c:v>
                </c:pt>
                <c:pt idx="13">
                  <c:v>528084</c:v>
                </c:pt>
              </c:numCache>
            </c:numRef>
          </c:val>
          <c:smooth val="0"/>
        </c:ser>
        <c:ser>
          <c:idx val="5"/>
          <c:order val="1"/>
          <c:tx>
            <c:v>Buy &amp; Hold Returns Compounded</c:v>
          </c:tx>
          <c:spPr>
            <a:ln>
              <a:solidFill>
                <a:srgbClr val="FFC000"/>
              </a:solidFill>
            </a:ln>
          </c:spPr>
          <c:marker>
            <c:symbol val="none"/>
          </c:marker>
          <c:val>
            <c:numRef>
              <c:f>Sheet1!$F$4:$F$17</c:f>
              <c:numCache>
                <c:formatCode>0</c:formatCode>
                <c:ptCount val="14"/>
                <c:pt idx="0">
                  <c:v>122100.00000000001</c:v>
                </c:pt>
                <c:pt idx="1">
                  <c:v>127106.1</c:v>
                </c:pt>
                <c:pt idx="2">
                  <c:v>126343.46340000001</c:v>
                </c:pt>
                <c:pt idx="3">
                  <c:v>145674.01330020002</c:v>
                </c:pt>
                <c:pt idx="4">
                  <c:v>155434.17219131341</c:v>
                </c:pt>
                <c:pt idx="5">
                  <c:v>103052.85616284079</c:v>
                </c:pt>
                <c:pt idx="6">
                  <c:v>122529.8459776177</c:v>
                </c:pt>
                <c:pt idx="7">
                  <c:v>136130.65888113328</c:v>
                </c:pt>
                <c:pt idx="8">
                  <c:v>143481.71446071449</c:v>
                </c:pt>
                <c:pt idx="9">
                  <c:v>154099.36133080735</c:v>
                </c:pt>
                <c:pt idx="10">
                  <c:v>194319.2946381481</c:v>
                </c:pt>
                <c:pt idx="11">
                  <c:v>208893.24173600919</c:v>
                </c:pt>
                <c:pt idx="12">
                  <c:v>204297.59041781697</c:v>
                </c:pt>
                <c:pt idx="13">
                  <c:v>231877.76512422226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601856"/>
        <c:axId val="168201024"/>
      </c:lineChart>
      <c:catAx>
        <c:axId val="44601856"/>
        <c:scaling>
          <c:orientation val="minMax"/>
        </c:scaling>
        <c:delete val="0"/>
        <c:axPos val="b"/>
        <c:majorTickMark val="out"/>
        <c:minorTickMark val="none"/>
        <c:tickLblPos val="nextTo"/>
        <c:crossAx val="168201024"/>
        <c:crosses val="autoZero"/>
        <c:auto val="1"/>
        <c:lblAlgn val="ctr"/>
        <c:lblOffset val="100"/>
        <c:noMultiLvlLbl val="0"/>
      </c:catAx>
      <c:valAx>
        <c:axId val="168201024"/>
        <c:scaling>
          <c:orientation val="minMax"/>
        </c:scaling>
        <c:delete val="0"/>
        <c:axPos val="l"/>
        <c:majorGridlines/>
        <c:numFmt formatCode="&quot;$&quot;#,##0" sourceLinked="0"/>
        <c:majorTickMark val="out"/>
        <c:minorTickMark val="none"/>
        <c:tickLblPos val="nextTo"/>
        <c:crossAx val="44601856"/>
        <c:crosses val="autoZero"/>
        <c:crossBetween val="between"/>
      </c:valAx>
      <c:spPr>
        <a:gradFill flip="none" rotWithShape="1">
          <a:gsLst>
            <a:gs pos="0">
              <a:srgbClr val="000000"/>
            </a:gs>
            <a:gs pos="39999">
              <a:srgbClr val="0A128C"/>
            </a:gs>
            <a:gs pos="70000">
              <a:srgbClr val="181CC7"/>
            </a:gs>
            <a:gs pos="88000">
              <a:srgbClr val="7005D4"/>
            </a:gs>
            <a:gs pos="100000">
              <a:srgbClr val="8C3D91"/>
            </a:gs>
          </a:gsLst>
          <a:lin ang="10800000" scaled="1"/>
          <a:tileRect/>
        </a:gradFill>
      </c:spPr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 baseline="0"/>
              <a:t>SPY - </a:t>
            </a:r>
            <a:r>
              <a:rPr lang="en-US" sz="1200" baseline="0"/>
              <a:t>Compounded Annual Growth Rate (CAGR)</a:t>
            </a:r>
          </a:p>
          <a:p>
            <a:pPr>
              <a:defRPr/>
            </a:pPr>
            <a:r>
              <a:rPr lang="en-US" sz="1200" baseline="0"/>
              <a:t>Starting with $100,000</a:t>
            </a:r>
          </a:p>
        </c:rich>
      </c:tx>
      <c:layout>
        <c:manualLayout>
          <c:xMode val="edge"/>
          <c:yMode val="edge"/>
          <c:x val="0.17795144356955384"/>
          <c:y val="9.2592592592592587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7034973753280841"/>
          <c:y val="0.17056733650145009"/>
          <c:w val="0.79909470691163609"/>
          <c:h val="0.58634848802492612"/>
        </c:manualLayout>
      </c:layout>
      <c:lineChart>
        <c:grouping val="standard"/>
        <c:varyColors val="0"/>
        <c:ser>
          <c:idx val="4"/>
          <c:order val="0"/>
          <c:tx>
            <c:v>Our Trading Returns Compounded</c:v>
          </c:tx>
          <c:spPr>
            <a:ln>
              <a:solidFill>
                <a:srgbClr val="92D050"/>
              </a:solidFill>
            </a:ln>
          </c:spPr>
          <c:marker>
            <c:symbol val="none"/>
          </c:marker>
          <c:val>
            <c:numRef>
              <c:f>Sheet1!$L$4:$L$17</c:f>
              <c:numCache>
                <c:formatCode>0</c:formatCode>
                <c:ptCount val="14"/>
                <c:pt idx="0">
                  <c:v>122988</c:v>
                </c:pt>
                <c:pt idx="1">
                  <c:v>134055</c:v>
                </c:pt>
                <c:pt idx="2">
                  <c:v>155290</c:v>
                </c:pt>
                <c:pt idx="3">
                  <c:v>175648</c:v>
                </c:pt>
                <c:pt idx="4">
                  <c:v>190261</c:v>
                </c:pt>
                <c:pt idx="5">
                  <c:v>232516</c:v>
                </c:pt>
                <c:pt idx="6">
                  <c:v>280159</c:v>
                </c:pt>
                <c:pt idx="7">
                  <c:v>295454</c:v>
                </c:pt>
                <c:pt idx="8">
                  <c:v>321973</c:v>
                </c:pt>
                <c:pt idx="9">
                  <c:v>335656</c:v>
                </c:pt>
                <c:pt idx="10">
                  <c:v>450422</c:v>
                </c:pt>
                <c:pt idx="11">
                  <c:v>526908</c:v>
                </c:pt>
                <c:pt idx="12">
                  <c:v>612663</c:v>
                </c:pt>
                <c:pt idx="13">
                  <c:v>484281</c:v>
                </c:pt>
              </c:numCache>
            </c:numRef>
          </c:val>
          <c:smooth val="0"/>
        </c:ser>
        <c:ser>
          <c:idx val="5"/>
          <c:order val="1"/>
          <c:tx>
            <c:v>Buy &amp; Hold Returns Compounded</c:v>
          </c:tx>
          <c:spPr>
            <a:ln>
              <a:solidFill>
                <a:srgbClr val="FFC000"/>
              </a:solidFill>
            </a:ln>
          </c:spPr>
          <c:marker>
            <c:symbol val="none"/>
          </c:marker>
          <c:val>
            <c:numRef>
              <c:f>Sheet1!$M$4:$M$17</c:f>
              <c:numCache>
                <c:formatCode>0</c:formatCode>
                <c:ptCount val="14"/>
                <c:pt idx="0">
                  <c:v>122400</c:v>
                </c:pt>
                <c:pt idx="1">
                  <c:v>134762.4</c:v>
                </c:pt>
                <c:pt idx="2">
                  <c:v>138535.74719999998</c:v>
                </c:pt>
                <c:pt idx="3">
                  <c:v>156961.00157759999</c:v>
                </c:pt>
                <c:pt idx="4">
                  <c:v>161198.94862019518</c:v>
                </c:pt>
                <c:pt idx="5">
                  <c:v>100265.74604176142</c:v>
                </c:pt>
                <c:pt idx="6">
                  <c:v>123828.19636157535</c:v>
                </c:pt>
                <c:pt idx="7">
                  <c:v>139678.20549585699</c:v>
                </c:pt>
                <c:pt idx="8">
                  <c:v>139538.52729036115</c:v>
                </c:pt>
                <c:pt idx="9">
                  <c:v>158515.76700185027</c:v>
                </c:pt>
                <c:pt idx="10">
                  <c:v>204643.85519938869</c:v>
                </c:pt>
                <c:pt idx="11">
                  <c:v>227768.6108369196</c:v>
                </c:pt>
                <c:pt idx="12">
                  <c:v>225946.46195022424</c:v>
                </c:pt>
                <c:pt idx="13">
                  <c:v>247637.32229744579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604928"/>
        <c:axId val="168205632"/>
      </c:lineChart>
      <c:catAx>
        <c:axId val="44604928"/>
        <c:scaling>
          <c:orientation val="minMax"/>
        </c:scaling>
        <c:delete val="0"/>
        <c:axPos val="b"/>
        <c:majorTickMark val="out"/>
        <c:minorTickMark val="none"/>
        <c:tickLblPos val="nextTo"/>
        <c:crossAx val="168205632"/>
        <c:crosses val="autoZero"/>
        <c:auto val="1"/>
        <c:lblAlgn val="ctr"/>
        <c:lblOffset val="100"/>
        <c:noMultiLvlLbl val="0"/>
      </c:catAx>
      <c:valAx>
        <c:axId val="168205632"/>
        <c:scaling>
          <c:orientation val="minMax"/>
        </c:scaling>
        <c:delete val="0"/>
        <c:axPos val="l"/>
        <c:majorGridlines/>
        <c:numFmt formatCode="&quot;$&quot;#,##0" sourceLinked="0"/>
        <c:majorTickMark val="out"/>
        <c:minorTickMark val="none"/>
        <c:tickLblPos val="nextTo"/>
        <c:crossAx val="44604928"/>
        <c:crosses val="autoZero"/>
        <c:crossBetween val="between"/>
      </c:valAx>
      <c:spPr>
        <a:gradFill flip="none" rotWithShape="1">
          <a:gsLst>
            <a:gs pos="0">
              <a:srgbClr val="000000"/>
            </a:gs>
            <a:gs pos="39999">
              <a:srgbClr val="0A128C"/>
            </a:gs>
            <a:gs pos="70000">
              <a:srgbClr val="181CC7"/>
            </a:gs>
            <a:gs pos="88000">
              <a:srgbClr val="7005D4"/>
            </a:gs>
            <a:gs pos="100000">
              <a:srgbClr val="8C3D91"/>
            </a:gs>
          </a:gsLst>
          <a:lin ang="10800000" scaled="1"/>
          <a:tileRect/>
        </a:gradFill>
      </c:spPr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 baseline="0"/>
              <a:t>QQQ - </a:t>
            </a:r>
            <a:r>
              <a:rPr lang="en-US" sz="1200" baseline="0"/>
              <a:t>Compounded Annual Growth Rate (CAGR)</a:t>
            </a:r>
          </a:p>
          <a:p>
            <a:pPr>
              <a:defRPr/>
            </a:pPr>
            <a:r>
              <a:rPr lang="en-US" sz="1200" baseline="0"/>
              <a:t>Starting with $100,000</a:t>
            </a:r>
          </a:p>
        </c:rich>
      </c:tx>
      <c:layout>
        <c:manualLayout>
          <c:xMode val="edge"/>
          <c:yMode val="edge"/>
          <c:x val="0.17795144356955384"/>
          <c:y val="9.2592592592592587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7034973753280841"/>
          <c:y val="0.17056733650145009"/>
          <c:w val="0.79909470691163609"/>
          <c:h val="0.58634848802492612"/>
        </c:manualLayout>
      </c:layout>
      <c:lineChart>
        <c:grouping val="standard"/>
        <c:varyColors val="0"/>
        <c:ser>
          <c:idx val="4"/>
          <c:order val="0"/>
          <c:tx>
            <c:v>Our Trading Returns Compounded</c:v>
          </c:tx>
          <c:spPr>
            <a:ln>
              <a:solidFill>
                <a:srgbClr val="92D050"/>
              </a:solidFill>
            </a:ln>
          </c:spPr>
          <c:marker>
            <c:symbol val="none"/>
          </c:marker>
          <c:val>
            <c:numRef>
              <c:f>Sheet1!$S$4:$S$17</c:f>
              <c:numCache>
                <c:formatCode>0</c:formatCode>
                <c:ptCount val="14"/>
                <c:pt idx="0">
                  <c:v>148192</c:v>
                </c:pt>
                <c:pt idx="1">
                  <c:v>180901</c:v>
                </c:pt>
                <c:pt idx="2">
                  <c:v>213706</c:v>
                </c:pt>
                <c:pt idx="3">
                  <c:v>275054</c:v>
                </c:pt>
                <c:pt idx="4">
                  <c:v>337802</c:v>
                </c:pt>
                <c:pt idx="5">
                  <c:v>402190</c:v>
                </c:pt>
                <c:pt idx="6">
                  <c:v>508412</c:v>
                </c:pt>
                <c:pt idx="7">
                  <c:v>596850</c:v>
                </c:pt>
                <c:pt idx="8">
                  <c:v>648685</c:v>
                </c:pt>
                <c:pt idx="9">
                  <c:v>656942</c:v>
                </c:pt>
                <c:pt idx="10">
                  <c:v>906725</c:v>
                </c:pt>
                <c:pt idx="11">
                  <c:v>1123382</c:v>
                </c:pt>
                <c:pt idx="12">
                  <c:v>1422053</c:v>
                </c:pt>
                <c:pt idx="13">
                  <c:v>1187891</c:v>
                </c:pt>
              </c:numCache>
            </c:numRef>
          </c:val>
          <c:smooth val="0"/>
        </c:ser>
        <c:ser>
          <c:idx val="5"/>
          <c:order val="1"/>
          <c:tx>
            <c:v>Buy &amp; Hold Returns Compounded</c:v>
          </c:tx>
          <c:spPr>
            <a:ln>
              <a:solidFill>
                <a:srgbClr val="FFC000"/>
              </a:solidFill>
            </a:ln>
          </c:spPr>
          <c:marker>
            <c:symbol val="none"/>
          </c:marker>
          <c:val>
            <c:numRef>
              <c:f>Sheet1!$T$4:$T$17</c:f>
              <c:numCache>
                <c:formatCode>0</c:formatCode>
                <c:ptCount val="14"/>
                <c:pt idx="0">
                  <c:v>140900</c:v>
                </c:pt>
                <c:pt idx="1">
                  <c:v>158653.4</c:v>
                </c:pt>
                <c:pt idx="2">
                  <c:v>159446.66699999999</c:v>
                </c:pt>
                <c:pt idx="3">
                  <c:v>170607.93369000001</c:v>
                </c:pt>
                <c:pt idx="4">
                  <c:v>195857.90787612004</c:v>
                </c:pt>
                <c:pt idx="5">
                  <c:v>117123.02890991978</c:v>
                </c:pt>
                <c:pt idx="6">
                  <c:v>180135.21846345661</c:v>
                </c:pt>
                <c:pt idx="7">
                  <c:v>210397.93516531729</c:v>
                </c:pt>
                <c:pt idx="8">
                  <c:v>219655.44431259125</c:v>
                </c:pt>
                <c:pt idx="9">
                  <c:v>256996.86984573174</c:v>
                </c:pt>
                <c:pt idx="10">
                  <c:v>345403.79307266342</c:v>
                </c:pt>
                <c:pt idx="11">
                  <c:v>405158.64927423419</c:v>
                </c:pt>
                <c:pt idx="12">
                  <c:v>438786.81716399564</c:v>
                </c:pt>
                <c:pt idx="13">
                  <c:v>464675.23937667138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726848"/>
        <c:axId val="243013824"/>
      </c:lineChart>
      <c:catAx>
        <c:axId val="139726848"/>
        <c:scaling>
          <c:orientation val="minMax"/>
        </c:scaling>
        <c:delete val="0"/>
        <c:axPos val="b"/>
        <c:majorTickMark val="out"/>
        <c:minorTickMark val="none"/>
        <c:tickLblPos val="nextTo"/>
        <c:crossAx val="243013824"/>
        <c:crosses val="autoZero"/>
        <c:auto val="1"/>
        <c:lblAlgn val="ctr"/>
        <c:lblOffset val="100"/>
        <c:noMultiLvlLbl val="0"/>
      </c:catAx>
      <c:valAx>
        <c:axId val="243013824"/>
        <c:scaling>
          <c:orientation val="minMax"/>
        </c:scaling>
        <c:delete val="0"/>
        <c:axPos val="l"/>
        <c:majorGridlines/>
        <c:numFmt formatCode="&quot;$&quot;#,##0" sourceLinked="0"/>
        <c:majorTickMark val="out"/>
        <c:minorTickMark val="none"/>
        <c:tickLblPos val="nextTo"/>
        <c:crossAx val="139726848"/>
        <c:crosses val="autoZero"/>
        <c:crossBetween val="between"/>
      </c:valAx>
      <c:spPr>
        <a:gradFill flip="none" rotWithShape="1">
          <a:gsLst>
            <a:gs pos="0">
              <a:srgbClr val="000000"/>
            </a:gs>
            <a:gs pos="39999">
              <a:srgbClr val="0A128C"/>
            </a:gs>
            <a:gs pos="70000">
              <a:srgbClr val="181CC7"/>
            </a:gs>
            <a:gs pos="88000">
              <a:srgbClr val="7005D4"/>
            </a:gs>
            <a:gs pos="100000">
              <a:srgbClr val="8C3D91"/>
            </a:gs>
          </a:gsLst>
          <a:lin ang="10800000" scaled="1"/>
          <a:tileRect/>
        </a:gradFill>
      </c:spPr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 baseline="0"/>
              <a:t>SMT.EOD - DIA, SPY, QQQ Track Record</a:t>
            </a:r>
          </a:p>
          <a:p>
            <a:pPr>
              <a:defRPr/>
            </a:pPr>
            <a:r>
              <a:rPr lang="en-US" sz="1200" baseline="0"/>
              <a:t>Compounded Annual Growth Rate (CAGR)</a:t>
            </a:r>
          </a:p>
          <a:p>
            <a:pPr>
              <a:defRPr/>
            </a:pPr>
            <a:r>
              <a:rPr lang="en-US" sz="1200" baseline="0"/>
              <a:t>Starting with $100,000</a:t>
            </a:r>
          </a:p>
        </c:rich>
      </c:tx>
      <c:layout>
        <c:manualLayout>
          <c:xMode val="edge"/>
          <c:yMode val="edge"/>
          <c:x val="0.2057292213473316"/>
          <c:y val="1.662562897869810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7034973753280841"/>
          <c:y val="0.21108307594147416"/>
          <c:w val="0.79909470691163609"/>
          <c:h val="0.63054741085541099"/>
        </c:manualLayout>
      </c:layout>
      <c:lineChart>
        <c:grouping val="standard"/>
        <c:varyColors val="0"/>
        <c:ser>
          <c:idx val="0"/>
          <c:order val="0"/>
          <c:tx>
            <c:v>DIA</c:v>
          </c:tx>
          <c:spPr>
            <a:ln>
              <a:solidFill>
                <a:srgbClr val="92D050"/>
              </a:solidFill>
            </a:ln>
          </c:spPr>
          <c:marker>
            <c:symbol val="none"/>
          </c:marker>
          <c:val>
            <c:numRef>
              <c:f>Sheet1!$E$4:$E$18</c:f>
              <c:numCache>
                <c:formatCode>0</c:formatCode>
                <c:ptCount val="15"/>
                <c:pt idx="0">
                  <c:v>117301</c:v>
                </c:pt>
                <c:pt idx="1">
                  <c:v>128639</c:v>
                </c:pt>
                <c:pt idx="2">
                  <c:v>146354</c:v>
                </c:pt>
                <c:pt idx="3">
                  <c:v>170027</c:v>
                </c:pt>
                <c:pt idx="4">
                  <c:v>191678</c:v>
                </c:pt>
                <c:pt idx="5">
                  <c:v>234632</c:v>
                </c:pt>
                <c:pt idx="6">
                  <c:v>277291</c:v>
                </c:pt>
                <c:pt idx="7">
                  <c:v>302054</c:v>
                </c:pt>
                <c:pt idx="8">
                  <c:v>344236</c:v>
                </c:pt>
                <c:pt idx="9">
                  <c:v>373662</c:v>
                </c:pt>
                <c:pt idx="10">
                  <c:v>515076</c:v>
                </c:pt>
                <c:pt idx="11">
                  <c:v>584704</c:v>
                </c:pt>
                <c:pt idx="12">
                  <c:v>694481</c:v>
                </c:pt>
                <c:pt idx="13">
                  <c:v>528084</c:v>
                </c:pt>
                <c:pt idx="14">
                  <c:v>568689</c:v>
                </c:pt>
              </c:numCache>
            </c:numRef>
          </c:val>
          <c:smooth val="0"/>
        </c:ser>
        <c:ser>
          <c:idx val="4"/>
          <c:order val="1"/>
          <c:tx>
            <c:v>SPY</c:v>
          </c:tx>
          <c:spPr>
            <a:ln>
              <a:solidFill>
                <a:srgbClr val="FFC000"/>
              </a:solidFill>
            </a:ln>
          </c:spPr>
          <c:marker>
            <c:symbol val="none"/>
          </c:marker>
          <c:val>
            <c:numRef>
              <c:f>Sheet1!$L$4:$L$18</c:f>
              <c:numCache>
                <c:formatCode>0</c:formatCode>
                <c:ptCount val="15"/>
                <c:pt idx="0">
                  <c:v>122988</c:v>
                </c:pt>
                <c:pt idx="1">
                  <c:v>134055</c:v>
                </c:pt>
                <c:pt idx="2">
                  <c:v>155290</c:v>
                </c:pt>
                <c:pt idx="3">
                  <c:v>175648</c:v>
                </c:pt>
                <c:pt idx="4">
                  <c:v>190261</c:v>
                </c:pt>
                <c:pt idx="5">
                  <c:v>232516</c:v>
                </c:pt>
                <c:pt idx="6">
                  <c:v>280159</c:v>
                </c:pt>
                <c:pt idx="7">
                  <c:v>295454</c:v>
                </c:pt>
                <c:pt idx="8">
                  <c:v>321973</c:v>
                </c:pt>
                <c:pt idx="9">
                  <c:v>335656</c:v>
                </c:pt>
                <c:pt idx="10">
                  <c:v>450422</c:v>
                </c:pt>
                <c:pt idx="11">
                  <c:v>526908</c:v>
                </c:pt>
                <c:pt idx="12">
                  <c:v>612663</c:v>
                </c:pt>
                <c:pt idx="13">
                  <c:v>484281</c:v>
                </c:pt>
                <c:pt idx="14">
                  <c:v>520927</c:v>
                </c:pt>
              </c:numCache>
            </c:numRef>
          </c:val>
          <c:smooth val="0"/>
        </c:ser>
        <c:ser>
          <c:idx val="5"/>
          <c:order val="2"/>
          <c:tx>
            <c:v>QQQ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val>
            <c:numRef>
              <c:f>Sheet1!$S$4:$S$18</c:f>
              <c:numCache>
                <c:formatCode>0</c:formatCode>
                <c:ptCount val="15"/>
                <c:pt idx="0">
                  <c:v>148192</c:v>
                </c:pt>
                <c:pt idx="1">
                  <c:v>180901</c:v>
                </c:pt>
                <c:pt idx="2">
                  <c:v>213706</c:v>
                </c:pt>
                <c:pt idx="3">
                  <c:v>275054</c:v>
                </c:pt>
                <c:pt idx="4">
                  <c:v>337802</c:v>
                </c:pt>
                <c:pt idx="5">
                  <c:v>402190</c:v>
                </c:pt>
                <c:pt idx="6">
                  <c:v>508412</c:v>
                </c:pt>
                <c:pt idx="7">
                  <c:v>596850</c:v>
                </c:pt>
                <c:pt idx="8">
                  <c:v>648685</c:v>
                </c:pt>
                <c:pt idx="9">
                  <c:v>656942</c:v>
                </c:pt>
                <c:pt idx="10">
                  <c:v>906725</c:v>
                </c:pt>
                <c:pt idx="11">
                  <c:v>1123382</c:v>
                </c:pt>
                <c:pt idx="12">
                  <c:v>1422053</c:v>
                </c:pt>
                <c:pt idx="13">
                  <c:v>1187891</c:v>
                </c:pt>
                <c:pt idx="14">
                  <c:v>1442690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727360"/>
        <c:axId val="251307136"/>
      </c:lineChart>
      <c:catAx>
        <c:axId val="139727360"/>
        <c:scaling>
          <c:orientation val="minMax"/>
        </c:scaling>
        <c:delete val="0"/>
        <c:axPos val="b"/>
        <c:majorTickMark val="out"/>
        <c:minorTickMark val="none"/>
        <c:tickLblPos val="nextTo"/>
        <c:crossAx val="251307136"/>
        <c:crosses val="autoZero"/>
        <c:auto val="1"/>
        <c:lblAlgn val="ctr"/>
        <c:lblOffset val="100"/>
        <c:noMultiLvlLbl val="0"/>
      </c:catAx>
      <c:valAx>
        <c:axId val="251307136"/>
        <c:scaling>
          <c:orientation val="minMax"/>
        </c:scaling>
        <c:delete val="0"/>
        <c:axPos val="l"/>
        <c:majorGridlines/>
        <c:numFmt formatCode="&quot;$&quot;#,##0" sourceLinked="0"/>
        <c:majorTickMark val="out"/>
        <c:minorTickMark val="none"/>
        <c:tickLblPos val="nextTo"/>
        <c:crossAx val="139727360"/>
        <c:crosses val="autoZero"/>
        <c:crossBetween val="between"/>
      </c:valAx>
      <c:spPr>
        <a:gradFill flip="none" rotWithShape="1">
          <a:gsLst>
            <a:gs pos="0">
              <a:srgbClr val="000000"/>
            </a:gs>
            <a:gs pos="39999">
              <a:srgbClr val="0A128C"/>
            </a:gs>
            <a:gs pos="70000">
              <a:srgbClr val="181CC7"/>
            </a:gs>
            <a:gs pos="88000">
              <a:srgbClr val="7005D4"/>
            </a:gs>
            <a:gs pos="100000">
              <a:srgbClr val="8C3D91"/>
            </a:gs>
          </a:gsLst>
          <a:lin ang="10800000" scaled="1"/>
          <a:tileRect/>
        </a:gradFill>
      </c:spPr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28</xdr:row>
      <xdr:rowOff>14287</xdr:rowOff>
    </xdr:from>
    <xdr:to>
      <xdr:col>6</xdr:col>
      <xdr:colOff>66675</xdr:colOff>
      <xdr:row>44</xdr:row>
      <xdr:rowOff>9525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28</xdr:row>
      <xdr:rowOff>0</xdr:rowOff>
    </xdr:from>
    <xdr:to>
      <xdr:col>13</xdr:col>
      <xdr:colOff>76200</xdr:colOff>
      <xdr:row>43</xdr:row>
      <xdr:rowOff>185738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0</xdr:colOff>
      <xdr:row>28</xdr:row>
      <xdr:rowOff>0</xdr:rowOff>
    </xdr:from>
    <xdr:to>
      <xdr:col>20</xdr:col>
      <xdr:colOff>47625</xdr:colOff>
      <xdr:row>43</xdr:row>
      <xdr:rowOff>185738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31750</xdr:colOff>
      <xdr:row>45</xdr:row>
      <xdr:rowOff>25400</xdr:rowOff>
    </xdr:from>
    <xdr:to>
      <xdr:col>20</xdr:col>
      <xdr:colOff>79375</xdr:colOff>
      <xdr:row>63</xdr:row>
      <xdr:rowOff>44450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7"/>
  <sheetViews>
    <sheetView tabSelected="1" topLeftCell="M25" workbookViewId="0">
      <selection activeCell="U40" sqref="U40"/>
    </sheetView>
  </sheetViews>
  <sheetFormatPr defaultRowHeight="14.5" x14ac:dyDescent="0.35"/>
  <cols>
    <col min="1" max="1" width="4.81640625" customWidth="1"/>
    <col min="2" max="2" width="6.1796875" customWidth="1"/>
    <col min="3" max="3" width="14.7265625" customWidth="1"/>
    <col min="4" max="4" width="13.81640625" customWidth="1"/>
    <col min="5" max="5" width="23.7265625" customWidth="1"/>
    <col min="7" max="7" width="14.81640625" customWidth="1"/>
    <col min="8" max="8" width="3.81640625" customWidth="1"/>
    <col min="9" max="9" width="5.7265625" customWidth="1"/>
    <col min="10" max="10" width="14.81640625" customWidth="1"/>
    <col min="11" max="11" width="14.1796875" customWidth="1"/>
    <col min="12" max="12" width="23.54296875" customWidth="1"/>
    <col min="14" max="14" width="15" customWidth="1"/>
    <col min="15" max="15" width="4.453125" customWidth="1"/>
    <col min="16" max="16" width="6.26953125" customWidth="1"/>
    <col min="17" max="17" width="14.7265625" customWidth="1"/>
    <col min="18" max="18" width="14.54296875" customWidth="1"/>
    <col min="19" max="19" width="23.1796875" customWidth="1"/>
  </cols>
  <sheetData>
    <row r="1" spans="1:22" x14ac:dyDescent="0.25">
      <c r="C1" s="3" t="s">
        <v>4</v>
      </c>
      <c r="E1" s="3" t="s">
        <v>3</v>
      </c>
      <c r="H1" s="2"/>
      <c r="I1" s="2"/>
      <c r="J1" s="3" t="s">
        <v>11</v>
      </c>
      <c r="K1" s="2"/>
      <c r="L1" s="3" t="s">
        <v>3</v>
      </c>
      <c r="M1" s="2"/>
      <c r="N1" s="2"/>
      <c r="O1" s="2"/>
      <c r="P1" s="2"/>
      <c r="Q1" s="3" t="s">
        <v>12</v>
      </c>
      <c r="R1" s="2"/>
      <c r="S1" s="3" t="s">
        <v>3</v>
      </c>
      <c r="T1" s="2"/>
      <c r="U1" s="2"/>
      <c r="V1" s="2"/>
    </row>
    <row r="2" spans="1:22" x14ac:dyDescent="0.25">
      <c r="B2" s="2"/>
      <c r="C2" s="3" t="s">
        <v>2</v>
      </c>
      <c r="D2" s="2"/>
      <c r="E2" s="2" t="s">
        <v>9</v>
      </c>
      <c r="F2" s="2" t="s">
        <v>10</v>
      </c>
      <c r="H2" s="2"/>
      <c r="I2" s="2"/>
      <c r="J2" s="3" t="s">
        <v>2</v>
      </c>
      <c r="K2" s="2"/>
      <c r="L2" s="5" t="s">
        <v>9</v>
      </c>
      <c r="M2" s="5" t="s">
        <v>10</v>
      </c>
      <c r="N2" s="2"/>
      <c r="O2" s="2"/>
      <c r="P2" s="2"/>
      <c r="Q2" s="3" t="s">
        <v>2</v>
      </c>
      <c r="R2" s="2"/>
      <c r="S2" s="5" t="s">
        <v>9</v>
      </c>
      <c r="T2" s="5" t="s">
        <v>10</v>
      </c>
      <c r="U2" s="2"/>
      <c r="V2" s="2"/>
    </row>
    <row r="3" spans="1:22" x14ac:dyDescent="0.25">
      <c r="B3" s="2" t="s">
        <v>5</v>
      </c>
      <c r="C3" s="2" t="s">
        <v>6</v>
      </c>
      <c r="D3" s="2" t="s">
        <v>7</v>
      </c>
      <c r="E3" t="s">
        <v>0</v>
      </c>
      <c r="F3" s="5" t="s">
        <v>0</v>
      </c>
      <c r="H3" s="2"/>
      <c r="I3" s="2" t="s">
        <v>5</v>
      </c>
      <c r="J3" s="2" t="s">
        <v>6</v>
      </c>
      <c r="K3" s="2" t="s">
        <v>7</v>
      </c>
      <c r="L3" s="5" t="s">
        <v>0</v>
      </c>
      <c r="M3" s="5" t="s">
        <v>0</v>
      </c>
      <c r="N3" s="2"/>
      <c r="O3" s="2"/>
      <c r="P3" s="2" t="s">
        <v>5</v>
      </c>
      <c r="Q3" s="2" t="s">
        <v>6</v>
      </c>
      <c r="R3" s="2" t="s">
        <v>7</v>
      </c>
      <c r="S3" s="5" t="s">
        <v>0</v>
      </c>
      <c r="T3" s="5" t="s">
        <v>0</v>
      </c>
      <c r="U3" s="2"/>
      <c r="V3" s="2"/>
    </row>
    <row r="4" spans="1:22" x14ac:dyDescent="0.25">
      <c r="A4">
        <v>1</v>
      </c>
      <c r="B4" s="2">
        <v>2003</v>
      </c>
      <c r="C4" s="7">
        <v>17.3</v>
      </c>
      <c r="D4" s="2">
        <v>22.1</v>
      </c>
      <c r="E4" s="1">
        <v>117301</v>
      </c>
      <c r="F4" s="1">
        <f>100000*(1+D4/100)</f>
        <v>122100.00000000001</v>
      </c>
      <c r="H4" s="2">
        <v>1</v>
      </c>
      <c r="I4" s="2">
        <v>2003</v>
      </c>
      <c r="J4" s="7">
        <v>23</v>
      </c>
      <c r="K4" s="4">
        <v>22.4</v>
      </c>
      <c r="L4" s="1">
        <v>122988</v>
      </c>
      <c r="M4" s="1">
        <f>100000*(1+K4/100)</f>
        <v>122400</v>
      </c>
      <c r="N4" s="2"/>
      <c r="O4" s="2">
        <v>1</v>
      </c>
      <c r="P4" s="2">
        <v>2003</v>
      </c>
      <c r="Q4" s="7">
        <v>48.2</v>
      </c>
      <c r="R4" s="5">
        <v>40.9</v>
      </c>
      <c r="S4" s="1">
        <v>148192</v>
      </c>
      <c r="T4" s="1">
        <f>100000*(1+R4/100)</f>
        <v>140900</v>
      </c>
      <c r="U4" s="2"/>
      <c r="V4" s="2"/>
    </row>
    <row r="5" spans="1:22" x14ac:dyDescent="0.25">
      <c r="A5">
        <v>2</v>
      </c>
      <c r="B5" s="2">
        <v>2004</v>
      </c>
      <c r="C5" s="7">
        <v>9.6999999999999993</v>
      </c>
      <c r="D5" s="2">
        <v>4.0999999999999996</v>
      </c>
      <c r="E5" s="1">
        <v>128639</v>
      </c>
      <c r="F5" s="1">
        <f t="shared" ref="F5:F18" si="0">+F4*(1+D5/100)</f>
        <v>127106.1</v>
      </c>
      <c r="H5" s="2">
        <v>2</v>
      </c>
      <c r="I5" s="2">
        <v>2004</v>
      </c>
      <c r="J5" s="7">
        <v>9</v>
      </c>
      <c r="K5" s="4">
        <v>10.1</v>
      </c>
      <c r="L5" s="1">
        <v>134055</v>
      </c>
      <c r="M5" s="1">
        <f>+M4*(1+K5/100)</f>
        <v>134762.4</v>
      </c>
      <c r="N5" s="2"/>
      <c r="O5" s="2">
        <v>2</v>
      </c>
      <c r="P5" s="2">
        <v>2004</v>
      </c>
      <c r="Q5" s="7">
        <v>22.1</v>
      </c>
      <c r="R5" s="5">
        <v>12.6</v>
      </c>
      <c r="S5" s="1">
        <v>180901</v>
      </c>
      <c r="T5" s="1">
        <f>+T4*(1+R5/100)</f>
        <v>158653.4</v>
      </c>
      <c r="U5" s="2"/>
      <c r="V5" s="2"/>
    </row>
    <row r="6" spans="1:22" x14ac:dyDescent="0.25">
      <c r="A6">
        <v>3</v>
      </c>
      <c r="B6" s="2">
        <v>2005</v>
      </c>
      <c r="C6" s="7">
        <v>13.8</v>
      </c>
      <c r="D6" s="2">
        <v>-0.6</v>
      </c>
      <c r="E6" s="1">
        <v>146354</v>
      </c>
      <c r="F6" s="1">
        <f t="shared" si="0"/>
        <v>126343.46340000001</v>
      </c>
      <c r="H6" s="2">
        <v>3</v>
      </c>
      <c r="I6" s="2">
        <v>2005</v>
      </c>
      <c r="J6" s="7">
        <v>15.8</v>
      </c>
      <c r="K6" s="4">
        <v>2.8</v>
      </c>
      <c r="L6" s="1">
        <v>155290</v>
      </c>
      <c r="M6" s="1">
        <f t="shared" ref="M6:M18" si="1">+M5*(1+K6/100)</f>
        <v>138535.74719999998</v>
      </c>
      <c r="N6" s="2"/>
      <c r="O6" s="2">
        <v>3</v>
      </c>
      <c r="P6" s="2">
        <v>2005</v>
      </c>
      <c r="Q6" s="7">
        <v>18.100000000000001</v>
      </c>
      <c r="R6" s="5">
        <v>0.5</v>
      </c>
      <c r="S6" s="1">
        <v>213706</v>
      </c>
      <c r="T6" s="1">
        <f t="shared" ref="T6:T18" si="2">+T5*(1+R6/100)</f>
        <v>159446.66699999999</v>
      </c>
      <c r="U6" s="2"/>
      <c r="V6" s="2"/>
    </row>
    <row r="7" spans="1:22" x14ac:dyDescent="0.25">
      <c r="A7">
        <v>4</v>
      </c>
      <c r="B7" s="2">
        <v>2006</v>
      </c>
      <c r="C7" s="7">
        <v>16.2</v>
      </c>
      <c r="D7" s="2">
        <v>15.3</v>
      </c>
      <c r="E7" s="1">
        <v>170027</v>
      </c>
      <c r="F7" s="1">
        <f t="shared" si="0"/>
        <v>145674.01330020002</v>
      </c>
      <c r="H7" s="2">
        <v>4</v>
      </c>
      <c r="I7" s="2">
        <v>2006</v>
      </c>
      <c r="J7" s="7">
        <v>13.1</v>
      </c>
      <c r="K7" s="4">
        <v>13.3</v>
      </c>
      <c r="L7" s="1">
        <v>175648</v>
      </c>
      <c r="M7" s="1">
        <f t="shared" si="1"/>
        <v>156961.00157759999</v>
      </c>
      <c r="N7" s="2"/>
      <c r="O7" s="2">
        <v>4</v>
      </c>
      <c r="P7" s="2">
        <v>2006</v>
      </c>
      <c r="Q7" s="7">
        <v>28.7</v>
      </c>
      <c r="R7" s="5">
        <v>7</v>
      </c>
      <c r="S7" s="1">
        <v>275054</v>
      </c>
      <c r="T7" s="1">
        <f t="shared" si="2"/>
        <v>170607.93369000001</v>
      </c>
      <c r="U7" s="2"/>
      <c r="V7" s="2"/>
    </row>
    <row r="8" spans="1:22" x14ac:dyDescent="0.25">
      <c r="A8">
        <v>5</v>
      </c>
      <c r="B8" s="2">
        <v>2007</v>
      </c>
      <c r="C8" s="7">
        <v>12.7</v>
      </c>
      <c r="D8" s="2">
        <v>6.7</v>
      </c>
      <c r="E8" s="1">
        <v>191678</v>
      </c>
      <c r="F8" s="1">
        <f t="shared" si="0"/>
        <v>155434.17219131341</v>
      </c>
      <c r="H8" s="2">
        <v>5</v>
      </c>
      <c r="I8" s="2">
        <v>2007</v>
      </c>
      <c r="J8" s="7">
        <v>8.3000000000000007</v>
      </c>
      <c r="K8" s="4">
        <v>2.7</v>
      </c>
      <c r="L8" s="1">
        <v>190261</v>
      </c>
      <c r="M8" s="1">
        <f t="shared" si="1"/>
        <v>161198.94862019518</v>
      </c>
      <c r="N8" s="2"/>
      <c r="O8" s="2">
        <v>5</v>
      </c>
      <c r="P8" s="2">
        <v>2007</v>
      </c>
      <c r="Q8" s="7">
        <v>22.8</v>
      </c>
      <c r="R8" s="5">
        <v>14.8</v>
      </c>
      <c r="S8" s="1">
        <v>337802</v>
      </c>
      <c r="T8" s="1">
        <f t="shared" si="2"/>
        <v>195857.90787612004</v>
      </c>
      <c r="U8" s="2"/>
      <c r="V8" s="2"/>
    </row>
    <row r="9" spans="1:22" x14ac:dyDescent="0.25">
      <c r="A9">
        <v>6</v>
      </c>
      <c r="B9" s="2">
        <v>2008</v>
      </c>
      <c r="C9" s="7">
        <v>22.4</v>
      </c>
      <c r="D9" s="2">
        <v>-33.700000000000003</v>
      </c>
      <c r="E9" s="1">
        <v>234632</v>
      </c>
      <c r="F9" s="1">
        <f t="shared" si="0"/>
        <v>103052.85616284079</v>
      </c>
      <c r="H9" s="2">
        <v>6</v>
      </c>
      <c r="I9" s="2">
        <v>2008</v>
      </c>
      <c r="J9" s="7">
        <v>22.2</v>
      </c>
      <c r="K9" s="4">
        <v>-37.799999999999997</v>
      </c>
      <c r="L9" s="1">
        <v>232516</v>
      </c>
      <c r="M9" s="1">
        <f t="shared" si="1"/>
        <v>100265.74604176142</v>
      </c>
      <c r="N9" s="2"/>
      <c r="O9" s="2">
        <v>6</v>
      </c>
      <c r="P9" s="2">
        <v>2008</v>
      </c>
      <c r="Q9" s="7">
        <v>19.100000000000001</v>
      </c>
      <c r="R9" s="5">
        <v>-40.200000000000003</v>
      </c>
      <c r="S9" s="1">
        <v>402190</v>
      </c>
      <c r="T9" s="1">
        <f t="shared" si="2"/>
        <v>117123.02890991978</v>
      </c>
      <c r="U9" s="2"/>
      <c r="V9" s="2"/>
    </row>
    <row r="10" spans="1:22" x14ac:dyDescent="0.25">
      <c r="A10">
        <v>7</v>
      </c>
      <c r="B10" s="2">
        <v>2009</v>
      </c>
      <c r="C10" s="7">
        <v>18.2</v>
      </c>
      <c r="D10" s="2">
        <v>18.899999999999999</v>
      </c>
      <c r="E10" s="1">
        <v>277291</v>
      </c>
      <c r="F10" s="1">
        <f t="shared" si="0"/>
        <v>122529.8459776177</v>
      </c>
      <c r="H10" s="2">
        <v>7</v>
      </c>
      <c r="I10" s="2">
        <v>2009</v>
      </c>
      <c r="J10" s="7">
        <v>20.5</v>
      </c>
      <c r="K10" s="4">
        <v>23.5</v>
      </c>
      <c r="L10" s="1">
        <v>280159</v>
      </c>
      <c r="M10" s="1">
        <f t="shared" si="1"/>
        <v>123828.19636157535</v>
      </c>
      <c r="N10" s="2"/>
      <c r="O10" s="2">
        <v>7</v>
      </c>
      <c r="P10" s="2">
        <v>2009</v>
      </c>
      <c r="Q10" s="7">
        <v>26.4</v>
      </c>
      <c r="R10" s="5">
        <v>53.8</v>
      </c>
      <c r="S10" s="1">
        <v>508412</v>
      </c>
      <c r="T10" s="1">
        <f t="shared" si="2"/>
        <v>180135.21846345661</v>
      </c>
      <c r="U10" s="2"/>
      <c r="V10" s="2"/>
    </row>
    <row r="11" spans="1:22" x14ac:dyDescent="0.25">
      <c r="A11">
        <v>8</v>
      </c>
      <c r="B11" s="2">
        <v>2010</v>
      </c>
      <c r="C11" s="7">
        <v>8.9</v>
      </c>
      <c r="D11" s="2">
        <v>11.1</v>
      </c>
      <c r="E11" s="1">
        <v>302054</v>
      </c>
      <c r="F11" s="1">
        <f t="shared" si="0"/>
        <v>136130.65888113328</v>
      </c>
      <c r="H11" s="2">
        <v>8</v>
      </c>
      <c r="I11" s="2">
        <v>2010</v>
      </c>
      <c r="J11" s="7">
        <v>5.5</v>
      </c>
      <c r="K11" s="4">
        <v>12.8</v>
      </c>
      <c r="L11" s="1">
        <v>295454</v>
      </c>
      <c r="M11" s="1">
        <f t="shared" si="1"/>
        <v>139678.20549585699</v>
      </c>
      <c r="N11" s="2"/>
      <c r="O11" s="2">
        <v>8</v>
      </c>
      <c r="P11" s="2">
        <v>2010</v>
      </c>
      <c r="Q11" s="7">
        <v>17.399999999999999</v>
      </c>
      <c r="R11" s="5">
        <v>16.8</v>
      </c>
      <c r="S11" s="1">
        <v>596850</v>
      </c>
      <c r="T11" s="1">
        <f t="shared" si="2"/>
        <v>210397.93516531729</v>
      </c>
      <c r="U11" s="2"/>
      <c r="V11" s="2"/>
    </row>
    <row r="12" spans="1:22" x14ac:dyDescent="0.25">
      <c r="A12">
        <v>9</v>
      </c>
      <c r="B12" s="2">
        <v>2011</v>
      </c>
      <c r="C12" s="7">
        <v>14</v>
      </c>
      <c r="D12" s="2">
        <v>5.4</v>
      </c>
      <c r="E12" s="1">
        <v>344236</v>
      </c>
      <c r="F12" s="1">
        <f t="shared" si="0"/>
        <v>143481.71446071449</v>
      </c>
      <c r="H12" s="2">
        <v>9</v>
      </c>
      <c r="I12" s="2">
        <v>2011</v>
      </c>
      <c r="J12" s="7">
        <v>9</v>
      </c>
      <c r="K12" s="4">
        <v>-0.1</v>
      </c>
      <c r="L12" s="1">
        <v>321973</v>
      </c>
      <c r="M12" s="1">
        <f t="shared" si="1"/>
        <v>139538.52729036115</v>
      </c>
      <c r="N12" s="2"/>
      <c r="O12" s="2">
        <v>9</v>
      </c>
      <c r="P12" s="2">
        <v>2011</v>
      </c>
      <c r="Q12" s="7">
        <v>8.6999999999999993</v>
      </c>
      <c r="R12" s="5">
        <v>4.4000000000000004</v>
      </c>
      <c r="S12" s="1">
        <v>648685</v>
      </c>
      <c r="T12" s="1">
        <f t="shared" si="2"/>
        <v>219655.44431259125</v>
      </c>
      <c r="U12" s="2"/>
      <c r="V12" s="2"/>
    </row>
    <row r="13" spans="1:22" x14ac:dyDescent="0.25">
      <c r="A13">
        <v>10</v>
      </c>
      <c r="B13" s="2">
        <v>2012</v>
      </c>
      <c r="C13" s="7">
        <v>8.5</v>
      </c>
      <c r="D13" s="2">
        <v>7.4</v>
      </c>
      <c r="E13" s="1">
        <v>373662</v>
      </c>
      <c r="F13" s="1">
        <f t="shared" si="0"/>
        <v>154099.36133080735</v>
      </c>
      <c r="H13" s="2">
        <v>10</v>
      </c>
      <c r="I13" s="2">
        <v>2012</v>
      </c>
      <c r="J13" s="7">
        <v>4.2</v>
      </c>
      <c r="K13" s="4">
        <v>13.6</v>
      </c>
      <c r="L13" s="1">
        <v>335656</v>
      </c>
      <c r="M13" s="1">
        <f t="shared" si="1"/>
        <v>158515.76700185027</v>
      </c>
      <c r="N13" s="2"/>
      <c r="O13" s="2">
        <v>10</v>
      </c>
      <c r="P13" s="2">
        <v>2012</v>
      </c>
      <c r="Q13" s="7">
        <v>1.3</v>
      </c>
      <c r="R13" s="5">
        <v>17</v>
      </c>
      <c r="S13" s="1">
        <v>656942</v>
      </c>
      <c r="T13" s="1">
        <f t="shared" si="2"/>
        <v>256996.86984573174</v>
      </c>
      <c r="U13" s="2"/>
      <c r="V13" s="2"/>
    </row>
    <row r="14" spans="1:22" x14ac:dyDescent="0.25">
      <c r="A14">
        <v>11</v>
      </c>
      <c r="B14" s="2">
        <v>2013</v>
      </c>
      <c r="C14" s="7">
        <v>37.799999999999997</v>
      </c>
      <c r="D14" s="2">
        <v>26.1</v>
      </c>
      <c r="E14" s="1">
        <v>515076</v>
      </c>
      <c r="F14" s="1">
        <f t="shared" si="0"/>
        <v>194319.2946381481</v>
      </c>
      <c r="H14" s="2">
        <v>11</v>
      </c>
      <c r="I14" s="2">
        <v>2013</v>
      </c>
      <c r="J14" s="7">
        <v>34.200000000000003</v>
      </c>
      <c r="K14" s="4">
        <v>29.1</v>
      </c>
      <c r="L14" s="1">
        <v>450422</v>
      </c>
      <c r="M14" s="1">
        <f t="shared" si="1"/>
        <v>204643.85519938869</v>
      </c>
      <c r="N14" s="2"/>
      <c r="O14" s="2">
        <v>11</v>
      </c>
      <c r="P14" s="2">
        <v>2013</v>
      </c>
      <c r="Q14" s="7">
        <v>38</v>
      </c>
      <c r="R14" s="5">
        <v>34.4</v>
      </c>
      <c r="S14" s="1">
        <v>906725</v>
      </c>
      <c r="T14" s="1">
        <f t="shared" si="2"/>
        <v>345403.79307266342</v>
      </c>
      <c r="U14" s="2"/>
      <c r="V14" s="2"/>
    </row>
    <row r="15" spans="1:22" x14ac:dyDescent="0.25">
      <c r="A15">
        <v>12</v>
      </c>
      <c r="B15" s="2">
        <v>2014</v>
      </c>
      <c r="C15" s="7">
        <v>13.5</v>
      </c>
      <c r="D15" s="2">
        <v>7.5</v>
      </c>
      <c r="E15" s="1">
        <v>584704</v>
      </c>
      <c r="F15" s="1">
        <f t="shared" si="0"/>
        <v>208893.24173600919</v>
      </c>
      <c r="H15" s="2">
        <v>12</v>
      </c>
      <c r="I15" s="2">
        <v>2014</v>
      </c>
      <c r="J15" s="7">
        <v>17</v>
      </c>
      <c r="K15" s="4">
        <v>11.3</v>
      </c>
      <c r="L15" s="1">
        <v>526908</v>
      </c>
      <c r="M15" s="1">
        <f t="shared" si="1"/>
        <v>227768.6108369196</v>
      </c>
      <c r="N15" s="2"/>
      <c r="O15" s="2">
        <v>12</v>
      </c>
      <c r="P15" s="2">
        <v>2014</v>
      </c>
      <c r="Q15" s="7">
        <v>23.9</v>
      </c>
      <c r="R15" s="5">
        <v>17.3</v>
      </c>
      <c r="S15" s="1">
        <v>1123382</v>
      </c>
      <c r="T15" s="1">
        <f t="shared" si="2"/>
        <v>405158.64927423419</v>
      </c>
      <c r="U15" s="2"/>
      <c r="V15" s="2"/>
    </row>
    <row r="16" spans="1:22" x14ac:dyDescent="0.25">
      <c r="A16">
        <v>13</v>
      </c>
      <c r="B16">
        <v>2015</v>
      </c>
      <c r="C16" s="7">
        <v>18.8</v>
      </c>
      <c r="D16">
        <v>-2.2000000000000002</v>
      </c>
      <c r="E16" s="1">
        <v>694481</v>
      </c>
      <c r="F16" s="1">
        <f t="shared" si="0"/>
        <v>204297.59041781697</v>
      </c>
      <c r="H16" s="5">
        <v>13</v>
      </c>
      <c r="I16" s="5">
        <v>2015</v>
      </c>
      <c r="J16" s="7">
        <v>16.3</v>
      </c>
      <c r="K16">
        <v>-0.8</v>
      </c>
      <c r="L16" s="1">
        <v>612663</v>
      </c>
      <c r="M16" s="1">
        <f t="shared" si="1"/>
        <v>225946.46195022424</v>
      </c>
      <c r="O16" s="5">
        <v>13</v>
      </c>
      <c r="P16" s="5">
        <v>2015</v>
      </c>
      <c r="Q16" s="7">
        <v>26.6</v>
      </c>
      <c r="R16">
        <v>8.3000000000000007</v>
      </c>
      <c r="S16" s="1">
        <v>1422053</v>
      </c>
      <c r="T16" s="1">
        <f t="shared" si="2"/>
        <v>438786.81716399564</v>
      </c>
    </row>
    <row r="17" spans="1:22" x14ac:dyDescent="0.25">
      <c r="A17">
        <v>14</v>
      </c>
      <c r="B17">
        <v>2016</v>
      </c>
      <c r="C17" s="7">
        <v>-24</v>
      </c>
      <c r="D17">
        <v>13.5</v>
      </c>
      <c r="E17" s="1">
        <v>528084</v>
      </c>
      <c r="F17" s="1">
        <f t="shared" si="0"/>
        <v>231877.76512422226</v>
      </c>
      <c r="H17" s="5">
        <v>14</v>
      </c>
      <c r="I17" s="5">
        <v>2016</v>
      </c>
      <c r="J17" s="7">
        <v>-21</v>
      </c>
      <c r="K17">
        <v>9.6</v>
      </c>
      <c r="L17" s="1">
        <v>484281</v>
      </c>
      <c r="M17" s="1">
        <f t="shared" si="1"/>
        <v>247637.32229744579</v>
      </c>
      <c r="O17" s="5">
        <v>14</v>
      </c>
      <c r="P17" s="5">
        <v>2016</v>
      </c>
      <c r="Q17" s="7">
        <v>-16.5</v>
      </c>
      <c r="R17">
        <v>5.9</v>
      </c>
      <c r="S17" s="1">
        <v>1187891</v>
      </c>
      <c r="T17" s="1">
        <f t="shared" si="2"/>
        <v>464675.23937667138</v>
      </c>
    </row>
    <row r="18" spans="1:22" x14ac:dyDescent="0.25">
      <c r="A18">
        <v>15</v>
      </c>
      <c r="B18">
        <v>2017</v>
      </c>
      <c r="C18" s="7">
        <v>8.1</v>
      </c>
      <c r="D18">
        <v>25.2</v>
      </c>
      <c r="E18" s="1">
        <v>568689</v>
      </c>
      <c r="F18" s="1">
        <f t="shared" si="0"/>
        <v>290310.96193552628</v>
      </c>
      <c r="H18" s="5">
        <v>15</v>
      </c>
      <c r="I18" s="5">
        <v>2017</v>
      </c>
      <c r="J18" s="7">
        <v>7.7</v>
      </c>
      <c r="K18">
        <v>19.399999999999999</v>
      </c>
      <c r="L18" s="1">
        <v>520927</v>
      </c>
      <c r="M18" s="1">
        <f t="shared" si="1"/>
        <v>295678.96282315027</v>
      </c>
      <c r="N18" s="2"/>
      <c r="O18" s="5">
        <v>15</v>
      </c>
      <c r="P18" s="5">
        <v>2017</v>
      </c>
      <c r="Q18" s="7">
        <v>20.399999999999999</v>
      </c>
      <c r="R18">
        <v>31.5</v>
      </c>
      <c r="S18" s="1">
        <v>1442690</v>
      </c>
      <c r="T18" s="1">
        <f t="shared" si="2"/>
        <v>611047.93978032283</v>
      </c>
      <c r="U18" s="2"/>
      <c r="V18" s="2"/>
    </row>
    <row r="19" spans="1:22" x14ac:dyDescent="0.25">
      <c r="E19" s="1"/>
      <c r="F19" s="1"/>
      <c r="H19" s="2"/>
      <c r="L19" s="1"/>
      <c r="M19" s="1"/>
      <c r="N19" s="2"/>
      <c r="O19" s="2"/>
      <c r="S19" s="1"/>
      <c r="T19" s="1"/>
      <c r="U19" s="2"/>
      <c r="V19" s="2"/>
    </row>
    <row r="20" spans="1:22" x14ac:dyDescent="0.25">
      <c r="E20" s="1"/>
      <c r="F20" s="1"/>
      <c r="H20" s="2"/>
      <c r="L20" s="1"/>
      <c r="M20" s="1"/>
      <c r="N20" s="2"/>
      <c r="O20" s="2"/>
      <c r="S20" s="1"/>
      <c r="T20" s="1"/>
      <c r="U20" s="2"/>
      <c r="V20" s="2"/>
    </row>
    <row r="21" spans="1:22" x14ac:dyDescent="0.25">
      <c r="B21" s="2"/>
      <c r="C21" s="7"/>
      <c r="D21" s="2"/>
      <c r="H21" s="2"/>
      <c r="I21" s="2"/>
      <c r="J21" s="7"/>
      <c r="K21" s="4"/>
      <c r="L21" s="2"/>
      <c r="M21" s="2"/>
      <c r="N21" s="2"/>
      <c r="O21" s="2"/>
      <c r="P21" s="2"/>
      <c r="Q21" s="7"/>
      <c r="R21" s="5"/>
      <c r="S21" s="2"/>
      <c r="T21" s="2"/>
      <c r="U21" s="2"/>
      <c r="V21" s="2"/>
    </row>
    <row r="22" spans="1:22" x14ac:dyDescent="0.25">
      <c r="C22" s="7" t="s">
        <v>13</v>
      </c>
      <c r="D22" s="5" t="s">
        <v>14</v>
      </c>
      <c r="J22" s="7" t="s">
        <v>13</v>
      </c>
      <c r="K22" s="5" t="s">
        <v>14</v>
      </c>
      <c r="Q22" s="7" t="s">
        <v>13</v>
      </c>
      <c r="R22" t="s">
        <v>14</v>
      </c>
    </row>
    <row r="23" spans="1:22" x14ac:dyDescent="0.25">
      <c r="C23" t="s">
        <v>1</v>
      </c>
      <c r="D23" s="5" t="s">
        <v>1</v>
      </c>
      <c r="E23">
        <v>12.3</v>
      </c>
      <c r="F23" s="7">
        <v>7.4</v>
      </c>
      <c r="J23" s="5" t="s">
        <v>1</v>
      </c>
      <c r="K23" s="5" t="s">
        <v>1</v>
      </c>
      <c r="L23" s="7">
        <v>11.6</v>
      </c>
      <c r="M23" s="5">
        <v>7.5</v>
      </c>
      <c r="Q23" s="5" t="s">
        <v>1</v>
      </c>
      <c r="R23" s="5" t="s">
        <v>1</v>
      </c>
      <c r="S23" s="7">
        <v>19.5</v>
      </c>
      <c r="T23" s="5">
        <v>12.8</v>
      </c>
    </row>
    <row r="24" spans="1:22" x14ac:dyDescent="0.25">
      <c r="C24" t="s">
        <v>16</v>
      </c>
      <c r="D24" s="5" t="s">
        <v>17</v>
      </c>
      <c r="J24" s="5" t="s">
        <v>18</v>
      </c>
      <c r="K24" s="5" t="s">
        <v>19</v>
      </c>
      <c r="L24" s="5"/>
      <c r="M24" s="5"/>
      <c r="Q24" s="5" t="s">
        <v>22</v>
      </c>
      <c r="R24" s="5" t="s">
        <v>23</v>
      </c>
      <c r="S24" s="5"/>
      <c r="T24" s="5"/>
    </row>
    <row r="25" spans="1:22" x14ac:dyDescent="0.25">
      <c r="C25" t="s">
        <v>15</v>
      </c>
      <c r="J25" s="5" t="s">
        <v>15</v>
      </c>
      <c r="Q25" s="5" t="s">
        <v>15</v>
      </c>
    </row>
    <row r="26" spans="1:22" x14ac:dyDescent="0.25">
      <c r="C26" s="3" t="s">
        <v>20</v>
      </c>
      <c r="J26" s="6" t="s">
        <v>21</v>
      </c>
      <c r="Q26" s="6" t="s">
        <v>24</v>
      </c>
    </row>
    <row r="27" spans="1:22" x14ac:dyDescent="0.25">
      <c r="C27" t="s">
        <v>8</v>
      </c>
      <c r="J27" s="5" t="s">
        <v>8</v>
      </c>
      <c r="Q27" s="5" t="s">
        <v>8</v>
      </c>
    </row>
  </sheetData>
  <pageMargins left="0.7" right="0.7" top="0.75" bottom="0.75" header="0.3" footer="0.3"/>
  <pageSetup orientation="portrait" horizontalDpi="20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W Dillon</dc:creator>
  <cp:lastModifiedBy>Bob</cp:lastModifiedBy>
  <cp:lastPrinted>2015-06-14T12:22:38Z</cp:lastPrinted>
  <dcterms:created xsi:type="dcterms:W3CDTF">2015-05-30T16:47:39Z</dcterms:created>
  <dcterms:modified xsi:type="dcterms:W3CDTF">2017-12-29T22:09:54Z</dcterms:modified>
</cp:coreProperties>
</file>